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12 2018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<sst xmlns="http://schemas.openxmlformats.org/spreadsheetml/2006/main" count="104" uniqueCount="71">
  <si>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</si>
  <si>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</si>
  <si>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</si>
  <si>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</si>
  <si>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</si>
  <si>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</si>
  <si>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</si>
  <si>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</si>
  <si>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</si>
  <si>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</si>
  <si>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</si>
  <si>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</si>
  <si>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</si>
  <si>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</si>
  <si>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</si>
  <si>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</si>
  <si>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</si>
  <si>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</si>
  <si>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</si>
  <si>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</si>
  <si>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</si>
  <si>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</si>
  <si>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</si>
  <si>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</si>
  <si>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</si>
  <si>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</si>
  <si>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</si>
  <si>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</si>
  <si>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</si>
  <si>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</si>
  <si>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</si>
  <si>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</si>
  <si>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</si>
  <si>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</si>
  <si>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</si>
  <si>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</si>
  <si>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</si>
  <si>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</si>
  <si>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</si>
  <si>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</si>
  <si>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</si>
  <si>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</si>
  <si>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</si>
  <si>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</si>
  <si>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</si>
  <si>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</si>
  <si>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</si>
  <si>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</si>
  <si>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</si>
  <si>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</si>
  <si>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</si>
  <si>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</si>
  <si>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</si>
  <si>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</si>
  <si>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</si>
  <si>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</si>
  <si>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</si>
  <si>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</si>
  <si>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</si>
  <si>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</si>
  <si>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</si>
  <si>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</si>
  <si>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</si>
  <si>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</si>
  <si>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</si>
  <si>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2018 год</t>
  </si>
  <si>
    <t>Утверждено по бюджету на 2018 год</t>
  </si>
  <si>
    <t>Оперативные данные по исполнению бюджета МО Кривошеинский район                                             на 01.12.2018г.</t>
  </si>
  <si>
    <t>По оперативным данным  за 11 месяцев 2018 года исполнение по доходной части консолидированного бюджета МО Кривошеинского района  по налоговым и неналоговым доходам составило   95 390,0 тыс. рублей, в т.ч. муниципальный район    70 481,0 тыс.руб., сельские поселения 24 909,0 тыс.руб.</t>
  </si>
  <si>
    <t>Исполнено                                                                          на 01 декабря  2018 года</t>
  </si>
  <si>
    <t>По состоянию на 01.12.2018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</si>
</sst>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Border="1" applyAlignment="1">
      <alignment vertical="center"/>
    </xf>
    <xf numFmtId="3" fontId="5" fillId="0" borderId="14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84" fontId="4" fillId="33" borderId="16" xfId="0" applyNumberFormat="1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37">
      <selection activeCell="G61" sqref="G61"/>
    </sheetView>
  </sheetViews>
  <sheetFormatPr defaultColWidth="9.00390625" defaultRowHeight="12.75"/>
  <cols>
    <col min="1" max="1" width="18.00390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2.25390625" style="15" customWidth="1"/>
    <col min="9" max="16384" width="9.125" style="15" customWidth="1"/>
  </cols>
  <sheetData>
    <row r="1" spans="1:8" ht="41.25" customHeight="1">
      <c r="A1" s="109" t="s">
        <v>67</v>
      </c>
      <c r="B1" s="109"/>
      <c r="C1" s="109"/>
      <c r="D1" s="109"/>
      <c r="E1" s="109"/>
      <c r="F1" s="109"/>
      <c r="G1" s="109"/>
      <c r="H1" s="109"/>
    </row>
    <row r="2" spans="1:9" ht="64.5" customHeight="1" thickBot="1">
      <c r="A2" s="110" t="s">
        <v>68</v>
      </c>
      <c r="B2" s="110"/>
      <c r="C2" s="110"/>
      <c r="D2" s="110"/>
      <c r="E2" s="110"/>
      <c r="F2" s="110"/>
      <c r="G2" s="110"/>
      <c r="H2" s="110"/>
      <c r="I2" s="16"/>
    </row>
    <row r="3" spans="1:8" ht="32.25" customHeight="1">
      <c r="A3" s="69" t="s">
        <v>0</v>
      </c>
      <c r="B3" s="70"/>
      <c r="C3" s="70"/>
      <c r="D3" s="70"/>
      <c r="E3" s="70"/>
      <c r="F3" s="70"/>
      <c r="G3" s="70"/>
      <c r="H3" s="71"/>
    </row>
    <row r="4" spans="1:8" ht="16.5" customHeight="1">
      <c r="A4" s="95" t="s">
        <v>32</v>
      </c>
      <c r="B4" s="111" t="s">
        <v>65</v>
      </c>
      <c r="C4" s="111"/>
      <c r="D4" s="111"/>
      <c r="E4" s="111"/>
      <c r="F4" s="111"/>
      <c r="G4" s="111"/>
      <c r="H4" s="112"/>
    </row>
    <row r="5" spans="1:8" ht="51" customHeight="1">
      <c r="A5" s="95"/>
      <c r="B5" s="96" t="s">
        <v>66</v>
      </c>
      <c r="C5" s="96"/>
      <c r="D5" s="6"/>
      <c r="E5" s="107" t="s">
        <v>69</v>
      </c>
      <c r="F5" s="107"/>
      <c r="G5" s="107"/>
      <c r="H5" s="108"/>
    </row>
    <row r="6" spans="1:8" ht="15" customHeight="1">
      <c r="A6" s="95"/>
      <c r="B6" s="96" t="s">
        <v>46</v>
      </c>
      <c r="C6" s="96"/>
      <c r="D6" s="96" t="s">
        <v>46</v>
      </c>
      <c r="E6" s="96"/>
      <c r="F6" s="96"/>
      <c r="G6" s="96" t="s">
        <v>47</v>
      </c>
      <c r="H6" s="97"/>
    </row>
    <row r="7" spans="1:8" ht="47.25" customHeight="1">
      <c r="A7" s="95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101" t="s">
        <v>1</v>
      </c>
      <c r="B8" s="102"/>
      <c r="C8" s="102"/>
      <c r="D8" s="102"/>
      <c r="E8" s="102"/>
      <c r="F8" s="102"/>
      <c r="G8" s="102"/>
      <c r="H8" s="103"/>
    </row>
    <row r="9" spans="1:8" ht="16.5" customHeight="1">
      <c r="A9" s="12" t="s">
        <v>2</v>
      </c>
      <c r="B9" s="42">
        <v>670958</v>
      </c>
      <c r="C9" s="42">
        <v>73312</v>
      </c>
      <c r="D9" s="42"/>
      <c r="E9" s="44">
        <v>593186</v>
      </c>
      <c r="F9" s="44">
        <v>70481</v>
      </c>
      <c r="G9" s="29">
        <f>E9/B9*100</f>
        <v>88.4088124741042</v>
      </c>
      <c r="H9" s="30">
        <f>F9/C9*100</f>
        <v>96.13842208642515</v>
      </c>
    </row>
    <row r="10" spans="1:8" ht="18" customHeight="1">
      <c r="A10" s="12" t="s">
        <v>3</v>
      </c>
      <c r="B10" s="42">
        <v>690740</v>
      </c>
      <c r="C10" s="42"/>
      <c r="D10" s="42"/>
      <c r="E10" s="44">
        <v>568099</v>
      </c>
      <c r="F10" s="43"/>
      <c r="G10" s="29">
        <f>E10/B10*100</f>
        <v>82.24498364073312</v>
      </c>
      <c r="H10" s="14"/>
    </row>
    <row r="11" spans="1:8" ht="19.5" customHeight="1">
      <c r="A11" s="101" t="s">
        <v>4</v>
      </c>
      <c r="B11" s="102"/>
      <c r="C11" s="102"/>
      <c r="D11" s="102"/>
      <c r="E11" s="102"/>
      <c r="F11" s="102"/>
      <c r="G11" s="102"/>
      <c r="H11" s="103"/>
    </row>
    <row r="12" spans="1:8" ht="15.75" customHeight="1">
      <c r="A12" s="106" t="s">
        <v>5</v>
      </c>
      <c r="B12" s="107"/>
      <c r="C12" s="107"/>
      <c r="D12" s="107"/>
      <c r="E12" s="107"/>
      <c r="F12" s="107"/>
      <c r="G12" s="107"/>
      <c r="H12" s="108"/>
    </row>
    <row r="13" spans="1:8" ht="15.75">
      <c r="A13" s="48" t="s">
        <v>2</v>
      </c>
      <c r="B13" s="42">
        <v>16598</v>
      </c>
      <c r="C13" s="42">
        <v>4024</v>
      </c>
      <c r="D13" s="42"/>
      <c r="E13" s="44">
        <v>16333</v>
      </c>
      <c r="F13" s="44">
        <v>4107</v>
      </c>
      <c r="G13" s="46">
        <f>E13/B13*100</f>
        <v>98.40342209904807</v>
      </c>
      <c r="H13" s="47">
        <f>F13/C13*100</f>
        <v>102.06262425447316</v>
      </c>
    </row>
    <row r="14" spans="1:8" ht="15.75">
      <c r="A14" s="48" t="s">
        <v>3</v>
      </c>
      <c r="B14" s="42">
        <v>16598</v>
      </c>
      <c r="C14" s="42"/>
      <c r="D14" s="42"/>
      <c r="E14" s="44">
        <v>15365</v>
      </c>
      <c r="F14" s="43"/>
      <c r="G14" s="46">
        <f>E14/B14*100</f>
        <v>92.57139414387275</v>
      </c>
      <c r="H14" s="47"/>
    </row>
    <row r="15" spans="1:8" ht="15.75">
      <c r="A15" s="98" t="s">
        <v>6</v>
      </c>
      <c r="B15" s="99"/>
      <c r="C15" s="99"/>
      <c r="D15" s="99"/>
      <c r="E15" s="99"/>
      <c r="F15" s="99"/>
      <c r="G15" s="99"/>
      <c r="H15" s="100"/>
    </row>
    <row r="16" spans="1:8" ht="15.75">
      <c r="A16" s="48" t="s">
        <v>2</v>
      </c>
      <c r="B16" s="42">
        <v>9805</v>
      </c>
      <c r="C16" s="42">
        <v>1222</v>
      </c>
      <c r="D16" s="42"/>
      <c r="E16" s="44">
        <v>9449</v>
      </c>
      <c r="F16" s="44">
        <v>1201</v>
      </c>
      <c r="G16" s="46">
        <f>E16/B16*100</f>
        <v>96.36919938806732</v>
      </c>
      <c r="H16" s="47">
        <f>F16/C16*100</f>
        <v>98.28150572831423</v>
      </c>
    </row>
    <row r="17" spans="1:8" ht="15.75">
      <c r="A17" s="48" t="s">
        <v>3</v>
      </c>
      <c r="B17" s="42">
        <v>10165</v>
      </c>
      <c r="C17" s="42"/>
      <c r="D17" s="42"/>
      <c r="E17" s="44">
        <v>7990</v>
      </c>
      <c r="F17" s="43"/>
      <c r="G17" s="46">
        <f>E17/B17*100</f>
        <v>78.60304968027545</v>
      </c>
      <c r="H17" s="47"/>
    </row>
    <row r="18" spans="1:8" ht="15.75">
      <c r="A18" s="98" t="s">
        <v>7</v>
      </c>
      <c r="B18" s="99"/>
      <c r="C18" s="99"/>
      <c r="D18" s="99"/>
      <c r="E18" s="99"/>
      <c r="F18" s="99"/>
      <c r="G18" s="99"/>
      <c r="H18" s="100"/>
    </row>
    <row r="19" spans="1:8" ht="15.75">
      <c r="A19" s="48" t="s">
        <v>2</v>
      </c>
      <c r="B19" s="42">
        <v>9415</v>
      </c>
      <c r="C19" s="42">
        <v>2796</v>
      </c>
      <c r="D19" s="42"/>
      <c r="E19" s="44">
        <v>8874</v>
      </c>
      <c r="F19" s="44">
        <v>2739</v>
      </c>
      <c r="G19" s="46">
        <f>E19/B19*100</f>
        <v>94.25385023898035</v>
      </c>
      <c r="H19" s="47">
        <f>F19/C19*100</f>
        <v>97.96137339055794</v>
      </c>
    </row>
    <row r="20" spans="1:8" ht="15.75">
      <c r="A20" s="48" t="s">
        <v>3</v>
      </c>
      <c r="B20" s="42">
        <v>9886</v>
      </c>
      <c r="C20" s="42"/>
      <c r="D20" s="42"/>
      <c r="E20" s="44">
        <v>8100</v>
      </c>
      <c r="F20" s="43"/>
      <c r="G20" s="46">
        <f>E20/B20*100</f>
        <v>81.93404814889743</v>
      </c>
      <c r="H20" s="47"/>
    </row>
    <row r="21" spans="1:8" ht="15.75">
      <c r="A21" s="98" t="s">
        <v>8</v>
      </c>
      <c r="B21" s="99"/>
      <c r="C21" s="99"/>
      <c r="D21" s="99"/>
      <c r="E21" s="99"/>
      <c r="F21" s="99"/>
      <c r="G21" s="99"/>
      <c r="H21" s="100"/>
    </row>
    <row r="22" spans="1:8" ht="15.75">
      <c r="A22" s="48" t="s">
        <v>2</v>
      </c>
      <c r="B22" s="42">
        <v>48238</v>
      </c>
      <c r="C22" s="42">
        <v>12887</v>
      </c>
      <c r="D22" s="42"/>
      <c r="E22" s="44">
        <v>18660</v>
      </c>
      <c r="F22" s="44">
        <v>11720</v>
      </c>
      <c r="G22" s="46">
        <f>E22/B22*100</f>
        <v>38.683195820722254</v>
      </c>
      <c r="H22" s="47">
        <f>F22/C22*100</f>
        <v>90.94436253588889</v>
      </c>
    </row>
    <row r="23" spans="1:8" ht="15.75">
      <c r="A23" s="48" t="s">
        <v>3</v>
      </c>
      <c r="B23" s="42">
        <v>49517</v>
      </c>
      <c r="C23" s="42"/>
      <c r="D23" s="42"/>
      <c r="E23" s="44">
        <v>16552</v>
      </c>
      <c r="F23" s="43"/>
      <c r="G23" s="46">
        <f>E23/B23*100</f>
        <v>33.42690389159279</v>
      </c>
      <c r="H23" s="47"/>
    </row>
    <row r="24" spans="1:8" ht="14.25" customHeight="1">
      <c r="A24" s="98" t="s">
        <v>9</v>
      </c>
      <c r="B24" s="99"/>
      <c r="C24" s="99"/>
      <c r="D24" s="99"/>
      <c r="E24" s="99"/>
      <c r="F24" s="99"/>
      <c r="G24" s="99"/>
      <c r="H24" s="100"/>
    </row>
    <row r="25" spans="1:8" ht="15.75">
      <c r="A25" s="48" t="s">
        <v>2</v>
      </c>
      <c r="B25" s="42">
        <v>24855</v>
      </c>
      <c r="C25" s="42">
        <v>1835</v>
      </c>
      <c r="D25" s="42"/>
      <c r="E25" s="44">
        <v>16669</v>
      </c>
      <c r="F25" s="44">
        <v>1791</v>
      </c>
      <c r="G25" s="46">
        <f>E25/B25*100</f>
        <v>67.06497686582176</v>
      </c>
      <c r="H25" s="47">
        <f>F25/C25*100</f>
        <v>97.60217983651226</v>
      </c>
    </row>
    <row r="26" spans="1:8" ht="15.75">
      <c r="A26" s="48" t="s">
        <v>3</v>
      </c>
      <c r="B26" s="42">
        <v>24977</v>
      </c>
      <c r="C26" s="42"/>
      <c r="D26" s="42"/>
      <c r="E26" s="44">
        <v>7391</v>
      </c>
      <c r="F26" s="43"/>
      <c r="G26" s="46">
        <f>E26/B26*100</f>
        <v>29.591223926011935</v>
      </c>
      <c r="H26" s="47"/>
    </row>
    <row r="27" spans="1:8" ht="15.75">
      <c r="A27" s="98" t="s">
        <v>10</v>
      </c>
      <c r="B27" s="99"/>
      <c r="C27" s="99"/>
      <c r="D27" s="99"/>
      <c r="E27" s="99"/>
      <c r="F27" s="99"/>
      <c r="G27" s="99"/>
      <c r="H27" s="100"/>
    </row>
    <row r="28" spans="1:8" ht="15.75">
      <c r="A28" s="48" t="s">
        <v>2</v>
      </c>
      <c r="B28" s="42">
        <v>7658</v>
      </c>
      <c r="C28" s="42">
        <v>907</v>
      </c>
      <c r="D28" s="42"/>
      <c r="E28" s="44">
        <v>7361</v>
      </c>
      <c r="F28" s="44">
        <v>950</v>
      </c>
      <c r="G28" s="46">
        <f>E28/B28*100</f>
        <v>96.1217027944633</v>
      </c>
      <c r="H28" s="47">
        <f>F28/C28*100</f>
        <v>104.74090407938259</v>
      </c>
    </row>
    <row r="29" spans="1:8" ht="15.75">
      <c r="A29" s="48" t="s">
        <v>3</v>
      </c>
      <c r="B29" s="42">
        <v>7857</v>
      </c>
      <c r="C29" s="42"/>
      <c r="D29" s="42"/>
      <c r="E29" s="44">
        <v>6822</v>
      </c>
      <c r="F29" s="43"/>
      <c r="G29" s="46">
        <f>E29/B29*100</f>
        <v>86.8270332187858</v>
      </c>
      <c r="H29" s="47"/>
    </row>
    <row r="30" spans="1:8" ht="15.75">
      <c r="A30" s="98" t="s">
        <v>11</v>
      </c>
      <c r="B30" s="99"/>
      <c r="C30" s="99"/>
      <c r="D30" s="99"/>
      <c r="E30" s="99"/>
      <c r="F30" s="99"/>
      <c r="G30" s="99"/>
      <c r="H30" s="100"/>
    </row>
    <row r="31" spans="1:8" ht="15.75">
      <c r="A31" s="48" t="s">
        <v>2</v>
      </c>
      <c r="B31" s="42">
        <v>13176</v>
      </c>
      <c r="C31" s="42">
        <v>2154</v>
      </c>
      <c r="D31" s="42"/>
      <c r="E31" s="44">
        <v>12049</v>
      </c>
      <c r="F31" s="44">
        <v>2401</v>
      </c>
      <c r="G31" s="46">
        <f>E31/B31*100</f>
        <v>91.44656952034002</v>
      </c>
      <c r="H31" s="47">
        <f>F31/C31*100</f>
        <v>111.46703806870937</v>
      </c>
    </row>
    <row r="32" spans="1:8" ht="15.75">
      <c r="A32" s="48" t="s">
        <v>3</v>
      </c>
      <c r="B32" s="42">
        <v>13698</v>
      </c>
      <c r="C32" s="42"/>
      <c r="D32" s="42"/>
      <c r="E32" s="44">
        <v>10745</v>
      </c>
      <c r="F32" s="43"/>
      <c r="G32" s="46">
        <f>E32/B32*100</f>
        <v>78.4421083369835</v>
      </c>
      <c r="H32" s="47"/>
    </row>
    <row r="33" spans="1:8" ht="21" customHeight="1">
      <c r="A33" s="101" t="s">
        <v>12</v>
      </c>
      <c r="B33" s="102"/>
      <c r="C33" s="102"/>
      <c r="D33" s="102"/>
      <c r="E33" s="102"/>
      <c r="F33" s="102"/>
      <c r="G33" s="102"/>
      <c r="H33" s="103"/>
    </row>
    <row r="34" spans="1:8" ht="21.75" customHeight="1">
      <c r="A34" s="12" t="s">
        <v>2</v>
      </c>
      <c r="B34" s="42">
        <f aca="true" t="shared" si="0" ref="B34:F35">B13+B16+B19+B22+B25+B28+B31</f>
        <v>129745</v>
      </c>
      <c r="C34" s="42">
        <f t="shared" si="0"/>
        <v>25825</v>
      </c>
      <c r="D34" s="42">
        <f t="shared" si="0"/>
        <v>0</v>
      </c>
      <c r="E34" s="42">
        <f t="shared" si="0"/>
        <v>89395</v>
      </c>
      <c r="F34" s="42">
        <f>F13+F16+F19+F22+F25+F28+F31</f>
        <v>24909</v>
      </c>
      <c r="G34" s="29">
        <f>E34/B34*100</f>
        <v>68.90053566611431</v>
      </c>
      <c r="H34" s="30">
        <f>F34/C34*100</f>
        <v>96.45304937076476</v>
      </c>
    </row>
    <row r="35" spans="1:8" ht="19.5" customHeight="1">
      <c r="A35" s="12" t="s">
        <v>3</v>
      </c>
      <c r="B35" s="42">
        <f t="shared" si="0"/>
        <v>132698</v>
      </c>
      <c r="C35" s="42">
        <f t="shared" si="0"/>
        <v>0</v>
      </c>
      <c r="D35" s="42">
        <f t="shared" si="0"/>
        <v>0</v>
      </c>
      <c r="E35" s="42">
        <f t="shared" si="0"/>
        <v>72965</v>
      </c>
      <c r="F35" s="42">
        <f t="shared" si="0"/>
        <v>0</v>
      </c>
      <c r="G35" s="13">
        <f>E35/B35*100</f>
        <v>54.98575713273749</v>
      </c>
      <c r="H35" s="14"/>
    </row>
    <row r="36" spans="1:8" ht="26.25" customHeight="1">
      <c r="A36" s="101" t="s">
        <v>13</v>
      </c>
      <c r="B36" s="102"/>
      <c r="C36" s="102"/>
      <c r="D36" s="102"/>
      <c r="E36" s="102"/>
      <c r="F36" s="102"/>
      <c r="G36" s="102"/>
      <c r="H36" s="103"/>
    </row>
    <row r="37" spans="1:8" ht="18.75" customHeight="1">
      <c r="A37" s="25" t="s">
        <v>2</v>
      </c>
      <c r="B37" s="41">
        <v>692714</v>
      </c>
      <c r="C37" s="41">
        <f>C34+C9</f>
        <v>99137</v>
      </c>
      <c r="D37" s="41">
        <f>D34+D9</f>
        <v>0</v>
      </c>
      <c r="E37" s="41">
        <v>614383</v>
      </c>
      <c r="F37" s="41">
        <f>F34+F9</f>
        <v>95390</v>
      </c>
      <c r="G37" s="26">
        <f>E37/B37*100</f>
        <v>88.6921586686569</v>
      </c>
      <c r="H37" s="27">
        <f>F37/C37*100</f>
        <v>96.22038189576041</v>
      </c>
    </row>
    <row r="38" spans="1:8" ht="18" customHeight="1">
      <c r="A38" s="25" t="s">
        <v>3</v>
      </c>
      <c r="B38" s="41">
        <v>715449</v>
      </c>
      <c r="C38" s="41"/>
      <c r="D38" s="41"/>
      <c r="E38" s="41">
        <v>572867</v>
      </c>
      <c r="F38" s="41">
        <f>F10+F35</f>
        <v>0</v>
      </c>
      <c r="G38" s="26">
        <f>E38/B38*100</f>
        <v>80.07097640782223</v>
      </c>
      <c r="H38" s="27"/>
    </row>
    <row r="39" spans="1:8" ht="33" customHeight="1" thickBot="1">
      <c r="A39" s="28" t="s">
        <v>14</v>
      </c>
      <c r="B39" s="45">
        <f>B37-B38</f>
        <v>-22735</v>
      </c>
      <c r="C39" s="45"/>
      <c r="D39" s="45">
        <f>D37-D38</f>
        <v>0</v>
      </c>
      <c r="E39" s="45">
        <f>E37-E38</f>
        <v>41516</v>
      </c>
      <c r="F39" s="45"/>
      <c r="G39" s="104"/>
      <c r="H39" s="105"/>
    </row>
    <row r="40" spans="1:8" ht="44.25" customHeight="1">
      <c r="A40" s="92" t="s">
        <v>62</v>
      </c>
      <c r="B40" s="93"/>
      <c r="C40" s="93"/>
      <c r="D40" s="93"/>
      <c r="E40" s="93"/>
      <c r="F40" s="93"/>
      <c r="G40" s="93"/>
      <c r="H40" s="94"/>
    </row>
    <row r="41" spans="1:8" ht="19.5" customHeight="1">
      <c r="A41" s="95" t="s">
        <v>15</v>
      </c>
      <c r="B41" s="96"/>
      <c r="C41" s="96"/>
      <c r="D41" s="3"/>
      <c r="E41" s="96" t="s">
        <v>65</v>
      </c>
      <c r="F41" s="96"/>
      <c r="G41" s="96"/>
      <c r="H41" s="97"/>
    </row>
    <row r="42" spans="1:8" ht="51" customHeight="1">
      <c r="A42" s="95"/>
      <c r="B42" s="96"/>
      <c r="C42" s="96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5" t="s">
        <v>16</v>
      </c>
      <c r="B43" s="86"/>
      <c r="C43" s="86"/>
      <c r="D43" s="23"/>
      <c r="E43" s="35">
        <f>C37</f>
        <v>99137</v>
      </c>
      <c r="F43" s="35">
        <f>E43/E$56*100</f>
        <v>14.311389693293336</v>
      </c>
      <c r="G43" s="35">
        <f>F37</f>
        <v>95390</v>
      </c>
      <c r="H43" s="24">
        <f>G43/E43*100</f>
        <v>96.22038189576041</v>
      </c>
    </row>
    <row r="44" spans="1:8" ht="30" customHeight="1">
      <c r="A44" s="80" t="s">
        <v>33</v>
      </c>
      <c r="B44" s="81"/>
      <c r="C44" s="81"/>
      <c r="D44" s="17"/>
      <c r="E44" s="36">
        <v>74534</v>
      </c>
      <c r="F44" s="37">
        <f aca="true" t="shared" si="1" ref="F44:F54">E44/E$56*100</f>
        <v>10.759707469460702</v>
      </c>
      <c r="G44" s="38">
        <v>70637</v>
      </c>
      <c r="H44" s="18">
        <f aca="true" t="shared" si="2" ref="H44:H56">G44/E44*100</f>
        <v>94.77151367161295</v>
      </c>
    </row>
    <row r="45" spans="1:8" ht="21" customHeight="1">
      <c r="A45" s="82" t="s">
        <v>61</v>
      </c>
      <c r="B45" s="83"/>
      <c r="C45" s="84"/>
      <c r="D45" s="17"/>
      <c r="E45" s="36">
        <v>6378</v>
      </c>
      <c r="F45" s="37">
        <f t="shared" si="1"/>
        <v>0.9207263026299454</v>
      </c>
      <c r="G45" s="36">
        <v>6398</v>
      </c>
      <c r="H45" s="18">
        <f t="shared" si="2"/>
        <v>100.31357792411416</v>
      </c>
    </row>
    <row r="46" spans="1:8" ht="20.25" customHeight="1">
      <c r="A46" s="80" t="s">
        <v>30</v>
      </c>
      <c r="B46" s="81"/>
      <c r="C46" s="81"/>
      <c r="D46" s="17"/>
      <c r="E46" s="36">
        <v>80</v>
      </c>
      <c r="F46" s="37">
        <f t="shared" si="1"/>
        <v>0.011548777706239516</v>
      </c>
      <c r="G46" s="38">
        <v>1</v>
      </c>
      <c r="H46" s="18"/>
    </row>
    <row r="47" spans="1:8" ht="29.25" customHeight="1">
      <c r="A47" s="82" t="s">
        <v>59</v>
      </c>
      <c r="B47" s="83"/>
      <c r="C47" s="84"/>
      <c r="D47" s="17"/>
      <c r="E47" s="36">
        <v>1817</v>
      </c>
      <c r="F47" s="37">
        <f t="shared" si="1"/>
        <v>0.262301613652965</v>
      </c>
      <c r="G47" s="38">
        <v>2857</v>
      </c>
      <c r="H47" s="18">
        <f t="shared" si="2"/>
        <v>157.23720418271876</v>
      </c>
    </row>
    <row r="48" spans="1:8" ht="21.75" customHeight="1">
      <c r="A48" s="80" t="s">
        <v>17</v>
      </c>
      <c r="B48" s="81"/>
      <c r="C48" s="81"/>
      <c r="D48" s="17"/>
      <c r="E48" s="36">
        <v>3310</v>
      </c>
      <c r="F48" s="37">
        <f t="shared" si="1"/>
        <v>0.47783067759565995</v>
      </c>
      <c r="G48" s="38">
        <v>2486</v>
      </c>
      <c r="H48" s="18">
        <f t="shared" si="2"/>
        <v>75.10574018126889</v>
      </c>
    </row>
    <row r="49" spans="1:8" ht="20.25" customHeight="1">
      <c r="A49" s="80" t="s">
        <v>18</v>
      </c>
      <c r="B49" s="81"/>
      <c r="C49" s="81"/>
      <c r="D49" s="17"/>
      <c r="E49" s="36">
        <v>1726</v>
      </c>
      <c r="F49" s="37">
        <f t="shared" si="1"/>
        <v>0.24916487901211753</v>
      </c>
      <c r="G49" s="38">
        <v>1607</v>
      </c>
      <c r="H49" s="18">
        <f t="shared" si="2"/>
        <v>93.10544611819235</v>
      </c>
    </row>
    <row r="50" spans="1:8" ht="29.25" customHeight="1">
      <c r="A50" s="80" t="s">
        <v>43</v>
      </c>
      <c r="B50" s="81"/>
      <c r="C50" s="81"/>
      <c r="D50" s="17"/>
      <c r="E50" s="36"/>
      <c r="F50" s="37">
        <f t="shared" si="1"/>
        <v>0</v>
      </c>
      <c r="G50" s="38"/>
      <c r="H50" s="18" t="e">
        <f t="shared" si="2"/>
        <v>#DIV/0!</v>
      </c>
    </row>
    <row r="51" spans="1:8" ht="18" customHeight="1">
      <c r="A51" s="80" t="s">
        <v>19</v>
      </c>
      <c r="B51" s="81"/>
      <c r="C51" s="81"/>
      <c r="D51" s="17"/>
      <c r="E51" s="36">
        <v>2537</v>
      </c>
      <c r="F51" s="37">
        <f t="shared" si="1"/>
        <v>0.36624061300912064</v>
      </c>
      <c r="G51" s="38">
        <v>2343</v>
      </c>
      <c r="H51" s="18">
        <f t="shared" si="2"/>
        <v>92.35317303902247</v>
      </c>
    </row>
    <row r="52" spans="1:8" ht="18" customHeight="1">
      <c r="A52" s="80" t="s">
        <v>20</v>
      </c>
      <c r="B52" s="81"/>
      <c r="C52" s="81"/>
      <c r="D52" s="17"/>
      <c r="E52" s="36">
        <v>645</v>
      </c>
      <c r="F52" s="37">
        <f t="shared" si="1"/>
        <v>0.0931120202565561</v>
      </c>
      <c r="G52" s="38">
        <v>941</v>
      </c>
      <c r="H52" s="18">
        <f t="shared" si="2"/>
        <v>145.89147286821708</v>
      </c>
    </row>
    <row r="53" spans="1:8" ht="44.25" customHeight="1">
      <c r="A53" s="82" t="s">
        <v>48</v>
      </c>
      <c r="B53" s="83"/>
      <c r="C53" s="84"/>
      <c r="D53" s="17"/>
      <c r="E53" s="36"/>
      <c r="F53" s="37">
        <f t="shared" si="1"/>
        <v>0</v>
      </c>
      <c r="G53" s="38"/>
      <c r="H53" s="18" t="e">
        <f t="shared" si="2"/>
        <v>#DIV/0!</v>
      </c>
    </row>
    <row r="54" spans="1:8" ht="17.25" customHeight="1">
      <c r="A54" s="80" t="s">
        <v>21</v>
      </c>
      <c r="B54" s="81"/>
      <c r="C54" s="81"/>
      <c r="D54" s="17"/>
      <c r="E54" s="36">
        <v>8110</v>
      </c>
      <c r="F54" s="37">
        <f t="shared" si="1"/>
        <v>1.170757339970031</v>
      </c>
      <c r="G54" s="36">
        <v>8120</v>
      </c>
      <c r="H54" s="18">
        <f t="shared" si="2"/>
        <v>100.12330456226881</v>
      </c>
    </row>
    <row r="55" spans="1:8" ht="15.75" customHeight="1">
      <c r="A55" s="85" t="s">
        <v>29</v>
      </c>
      <c r="B55" s="86"/>
      <c r="C55" s="86"/>
      <c r="D55" s="23"/>
      <c r="E55" s="35">
        <f>B37-C37</f>
        <v>593577</v>
      </c>
      <c r="F55" s="35">
        <f>E55/E$56*100</f>
        <v>85.68861030670666</v>
      </c>
      <c r="G55" s="39">
        <f>E37-F37</f>
        <v>518993</v>
      </c>
      <c r="H55" s="24">
        <f t="shared" si="2"/>
        <v>87.43482311477702</v>
      </c>
    </row>
    <row r="56" spans="1:8" ht="18.75" customHeight="1" thickBot="1">
      <c r="A56" s="87" t="s">
        <v>22</v>
      </c>
      <c r="B56" s="88"/>
      <c r="C56" s="88"/>
      <c r="D56" s="34"/>
      <c r="E56" s="40">
        <f>E43+E55</f>
        <v>692714</v>
      </c>
      <c r="F56" s="40">
        <f>E56/E$56*100</f>
        <v>100</v>
      </c>
      <c r="G56" s="40">
        <f>G43+G55</f>
        <v>614383</v>
      </c>
      <c r="H56" s="33">
        <f t="shared" si="2"/>
        <v>88.6921586686569</v>
      </c>
    </row>
    <row r="57" spans="1:8" ht="36.75" customHeight="1">
      <c r="A57" s="89" t="s">
        <v>31</v>
      </c>
      <c r="B57" s="90"/>
      <c r="C57" s="90"/>
      <c r="D57" s="90"/>
      <c r="E57" s="90"/>
      <c r="F57" s="90"/>
      <c r="G57" s="90"/>
      <c r="H57" s="91"/>
    </row>
    <row r="58" spans="1:8" ht="18" customHeight="1">
      <c r="A58" s="77" t="s">
        <v>23</v>
      </c>
      <c r="B58" s="78"/>
      <c r="C58" s="78"/>
      <c r="D58" s="3"/>
      <c r="E58" s="78" t="s">
        <v>65</v>
      </c>
      <c r="F58" s="78"/>
      <c r="G58" s="78"/>
      <c r="H58" s="79"/>
    </row>
    <row r="59" spans="1:8" ht="50.25" customHeight="1">
      <c r="A59" s="77"/>
      <c r="B59" s="78"/>
      <c r="C59" s="78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75" t="s">
        <v>27</v>
      </c>
      <c r="B60" s="76"/>
      <c r="C60" s="76"/>
      <c r="D60" s="17"/>
      <c r="E60" s="49">
        <v>91158</v>
      </c>
      <c r="F60" s="50">
        <f aca="true" t="shared" si="3" ref="F60:F73">E60/E$73*100</f>
        <v>12.741369405785738</v>
      </c>
      <c r="G60" s="49">
        <v>65042</v>
      </c>
      <c r="H60" s="51">
        <f>G60/E60*100</f>
        <v>71.35084139625705</v>
      </c>
    </row>
    <row r="61" spans="1:8" ht="19.5" customHeight="1">
      <c r="A61" s="75" t="s">
        <v>49</v>
      </c>
      <c r="B61" s="76"/>
      <c r="C61" s="76"/>
      <c r="D61" s="17"/>
      <c r="E61" s="49">
        <v>1550</v>
      </c>
      <c r="F61" s="50">
        <f t="shared" si="3"/>
        <v>0.21664716842150875</v>
      </c>
      <c r="G61" s="49">
        <v>1192</v>
      </c>
      <c r="H61" s="51">
        <f aca="true" t="shared" si="4" ref="H61:H73">G61/E61*100</f>
        <v>76.90322580645162</v>
      </c>
    </row>
    <row r="62" spans="1:8" ht="30.75" customHeight="1">
      <c r="A62" s="75" t="s">
        <v>50</v>
      </c>
      <c r="B62" s="76"/>
      <c r="C62" s="76"/>
      <c r="D62" s="17"/>
      <c r="E62" s="49">
        <v>247</v>
      </c>
      <c r="F62" s="50">
        <f t="shared" si="3"/>
        <v>0.03452377458071784</v>
      </c>
      <c r="G62" s="49">
        <v>213</v>
      </c>
      <c r="H62" s="51">
        <f t="shared" si="4"/>
        <v>86.23481781376519</v>
      </c>
    </row>
    <row r="63" spans="1:8" ht="17.25" customHeight="1">
      <c r="A63" s="75" t="s">
        <v>51</v>
      </c>
      <c r="B63" s="76"/>
      <c r="C63" s="76"/>
      <c r="D63" s="17"/>
      <c r="E63" s="49">
        <v>125872</v>
      </c>
      <c r="F63" s="50">
        <f t="shared" si="3"/>
        <v>17.59342734422719</v>
      </c>
      <c r="G63" s="49">
        <v>113392</v>
      </c>
      <c r="H63" s="51">
        <f t="shared" si="4"/>
        <v>90.08516588280158</v>
      </c>
    </row>
    <row r="64" spans="1:8" ht="15.75" customHeight="1">
      <c r="A64" s="75" t="s">
        <v>25</v>
      </c>
      <c r="B64" s="76"/>
      <c r="C64" s="76"/>
      <c r="D64" s="17"/>
      <c r="E64" s="49">
        <v>61235</v>
      </c>
      <c r="F64" s="50">
        <f t="shared" si="3"/>
        <v>8.55896087631683</v>
      </c>
      <c r="G64" s="49">
        <v>11938</v>
      </c>
      <c r="H64" s="51">
        <f t="shared" si="4"/>
        <v>19.49538662529599</v>
      </c>
    </row>
    <row r="65" spans="1:8" ht="19.5" customHeight="1">
      <c r="A65" s="64" t="s">
        <v>52</v>
      </c>
      <c r="B65" s="65"/>
      <c r="C65" s="66"/>
      <c r="D65" s="17"/>
      <c r="E65" s="49"/>
      <c r="F65" s="50">
        <f t="shared" si="3"/>
        <v>0</v>
      </c>
      <c r="G65" s="49"/>
      <c r="H65" s="51" t="e">
        <f t="shared" si="4"/>
        <v>#DIV/0!</v>
      </c>
    </row>
    <row r="66" spans="1:8" ht="17.25" customHeight="1">
      <c r="A66" s="75" t="s">
        <v>26</v>
      </c>
      <c r="B66" s="76"/>
      <c r="C66" s="76"/>
      <c r="D66" s="17"/>
      <c r="E66" s="49">
        <v>331068</v>
      </c>
      <c r="F66" s="50">
        <f t="shared" si="3"/>
        <v>46.27415790643358</v>
      </c>
      <c r="G66" s="49">
        <v>296188</v>
      </c>
      <c r="H66" s="51">
        <f t="shared" si="4"/>
        <v>89.46440006282698</v>
      </c>
    </row>
    <row r="67" spans="1:8" ht="15.75">
      <c r="A67" s="75" t="s">
        <v>53</v>
      </c>
      <c r="B67" s="76"/>
      <c r="C67" s="76"/>
      <c r="D67" s="17"/>
      <c r="E67" s="49">
        <v>46486</v>
      </c>
      <c r="F67" s="50">
        <f t="shared" si="3"/>
        <v>6.497458239511132</v>
      </c>
      <c r="G67" s="49">
        <v>41998</v>
      </c>
      <c r="H67" s="51">
        <f t="shared" si="4"/>
        <v>90.34548035967819</v>
      </c>
    </row>
    <row r="68" spans="1:8" ht="15.75">
      <c r="A68" s="75" t="s">
        <v>54</v>
      </c>
      <c r="B68" s="76"/>
      <c r="C68" s="76"/>
      <c r="D68" s="17"/>
      <c r="E68" s="49">
        <v>23</v>
      </c>
      <c r="F68" s="50">
        <f t="shared" si="3"/>
        <v>0.0032147644346417425</v>
      </c>
      <c r="G68" s="49">
        <v>23</v>
      </c>
      <c r="H68" s="51">
        <f t="shared" si="4"/>
        <v>100</v>
      </c>
    </row>
    <row r="69" spans="1:8" ht="15.75">
      <c r="A69" s="64" t="s">
        <v>24</v>
      </c>
      <c r="B69" s="65"/>
      <c r="C69" s="66"/>
      <c r="D69" s="19"/>
      <c r="E69" s="52">
        <v>32322</v>
      </c>
      <c r="F69" s="50">
        <f t="shared" si="3"/>
        <v>4.517722437238713</v>
      </c>
      <c r="G69" s="52">
        <v>26250</v>
      </c>
      <c r="H69" s="51">
        <f t="shared" si="4"/>
        <v>81.21403378503805</v>
      </c>
    </row>
    <row r="70" spans="1:8" ht="20.25" customHeight="1">
      <c r="A70" s="64" t="s">
        <v>55</v>
      </c>
      <c r="B70" s="65"/>
      <c r="C70" s="66"/>
      <c r="D70" s="19"/>
      <c r="E70" s="52">
        <v>25488</v>
      </c>
      <c r="F70" s="50">
        <f t="shared" si="3"/>
        <v>3.5625180830499446</v>
      </c>
      <c r="G70" s="52">
        <v>16631</v>
      </c>
      <c r="H70" s="51">
        <f t="shared" si="4"/>
        <v>65.25031387319522</v>
      </c>
    </row>
    <row r="71" spans="1:8" ht="32.25" customHeight="1">
      <c r="A71" s="64" t="s">
        <v>58</v>
      </c>
      <c r="B71" s="65"/>
      <c r="C71" s="66"/>
      <c r="D71" s="19"/>
      <c r="E71" s="52"/>
      <c r="F71" s="50">
        <f t="shared" si="3"/>
        <v>0</v>
      </c>
      <c r="G71" s="52"/>
      <c r="H71" s="51" t="e">
        <f t="shared" si="4"/>
        <v>#DIV/0!</v>
      </c>
    </row>
    <row r="72" spans="1:8" ht="48" customHeight="1">
      <c r="A72" s="64" t="s">
        <v>56</v>
      </c>
      <c r="B72" s="65"/>
      <c r="C72" s="66"/>
      <c r="D72" s="19"/>
      <c r="E72" s="52"/>
      <c r="F72" s="50">
        <f t="shared" si="3"/>
        <v>0</v>
      </c>
      <c r="G72" s="52"/>
      <c r="H72" s="51" t="e">
        <f t="shared" si="4"/>
        <v>#DIV/0!</v>
      </c>
    </row>
    <row r="73" spans="1:8" ht="17.25" customHeight="1" thickBot="1">
      <c r="A73" s="67" t="s">
        <v>28</v>
      </c>
      <c r="B73" s="68"/>
      <c r="C73" s="68"/>
      <c r="D73" s="20"/>
      <c r="E73" s="53">
        <f>E60+E61+E62+E63+E64+E65+E66+E67+E68+E69+E70+E71+E72</f>
        <v>715449</v>
      </c>
      <c r="F73" s="54">
        <f t="shared" si="3"/>
        <v>100</v>
      </c>
      <c r="G73" s="53">
        <f>SUM(G60:G72)</f>
        <v>572867</v>
      </c>
      <c r="H73" s="55">
        <f t="shared" si="4"/>
        <v>80.07097640782223</v>
      </c>
    </row>
    <row r="74" spans="1:8" ht="24" customHeight="1">
      <c r="A74" s="69" t="s">
        <v>42</v>
      </c>
      <c r="B74" s="70"/>
      <c r="C74" s="70"/>
      <c r="D74" s="70"/>
      <c r="E74" s="70"/>
      <c r="F74" s="70"/>
      <c r="G74" s="70"/>
      <c r="H74" s="71"/>
    </row>
    <row r="75" spans="1:15" ht="23.25" customHeight="1">
      <c r="A75" s="72" t="s">
        <v>32</v>
      </c>
      <c r="B75" s="73"/>
      <c r="C75" s="73"/>
      <c r="D75" s="73"/>
      <c r="E75" s="74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57" t="s">
        <v>70</v>
      </c>
      <c r="B76" s="58"/>
      <c r="C76" s="58"/>
      <c r="D76" s="58"/>
      <c r="E76" s="59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57" t="s">
        <v>40</v>
      </c>
      <c r="B77" s="58"/>
      <c r="C77" s="58"/>
      <c r="D77" s="58"/>
      <c r="E77" s="59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57" t="s">
        <v>41</v>
      </c>
      <c r="B78" s="58"/>
      <c r="C78" s="58"/>
      <c r="D78" s="58"/>
      <c r="E78" s="59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60" t="s">
        <v>70</v>
      </c>
      <c r="B79" s="61"/>
      <c r="C79" s="61"/>
      <c r="D79" s="61"/>
      <c r="E79" s="62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63"/>
      <c r="B80" s="63"/>
      <c r="C80" s="63"/>
      <c r="D80" s="21"/>
    </row>
    <row r="81" spans="1:4" ht="15.75" hidden="1">
      <c r="A81" s="63"/>
      <c r="B81" s="63"/>
      <c r="C81" s="63"/>
      <c r="D81" s="21"/>
    </row>
    <row r="82" spans="1:4" ht="19.5" customHeight="1">
      <c r="A82" s="21"/>
      <c r="B82" s="21"/>
      <c r="C82" s="21"/>
      <c r="D82" s="21"/>
    </row>
    <row r="83" spans="1:7" ht="45" customHeight="1">
      <c r="A83" s="56" t="s">
        <v>60</v>
      </c>
      <c r="B83" s="56"/>
      <c r="C83" s="56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31.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G39:H39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H57"/>
    <mergeCell ref="A58:C59"/>
    <mergeCell ref="E58:H58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H74"/>
    <mergeCell ref="A75:E75"/>
    <mergeCell ref="A83:C83"/>
    <mergeCell ref="A76:E76"/>
    <mergeCell ref="A77:E77"/>
    <mergeCell ref="A78:E78"/>
    <mergeCell ref="A79:E79"/>
    <mergeCell ref="A80:C80"/>
    <mergeCell ref="A81:C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2019-02-04T08:44:47Z</cp:lastPrinted>
  <dcterms:created xsi:type="dcterms:W3CDTF">2007-08-10T11:06:46Z</dcterms:created>
  <dcterms:modified xsi:type="dcterms:W3CDTF">2019-02-05T01:13:36Z</dcterms:modified>
  <cp:category/>
  <cp:version/>
  <cp:contentType/>
  <cp:contentStatus/>
</cp:coreProperties>
</file>